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5900" windowHeight="10640" tabRatio="500" activeTab="2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" i="2"/>
  <c r="A5"/>
  <c r="B12" i="3"/>
  <c r="B14"/>
  <c r="B15"/>
  <c r="B13"/>
  <c r="B4"/>
  <c r="B6"/>
  <c r="B7"/>
  <c r="B5"/>
  <c r="B17"/>
</calcChain>
</file>

<file path=xl/comments1.xml><?xml version="1.0" encoding="utf-8"?>
<comments xmlns="http://schemas.openxmlformats.org/spreadsheetml/2006/main">
  <authors>
    <author>G G</author>
  </authors>
  <commentList>
    <comment ref="A1" authorId="0">
      <text>
        <r>
          <rPr>
            <b/>
            <sz val="9"/>
            <color indexed="81"/>
            <rFont val="Verdana"/>
          </rPr>
          <t>potência emissora da fonte</t>
        </r>
      </text>
    </comment>
    <comment ref="E1" authorId="0">
      <text>
        <r>
          <rPr>
            <b/>
            <sz val="9"/>
            <color indexed="81"/>
            <rFont val="Verdana"/>
          </rPr>
          <t>limiar de intensidade sonora</t>
        </r>
      </text>
    </comment>
    <comment ref="A2" authorId="0">
      <text>
        <r>
          <rPr>
            <b/>
            <sz val="9"/>
            <color indexed="81"/>
            <rFont val="Verdana"/>
          </rPr>
          <t>distância da medição de intensidade</t>
        </r>
      </text>
    </comment>
    <comment ref="E2" authorId="0">
      <text>
        <r>
          <rPr>
            <b/>
            <sz val="9"/>
            <color indexed="81"/>
            <rFont val="Verdana"/>
          </rPr>
          <t>limiar de pressão sonora</t>
        </r>
      </text>
    </comment>
  </commentList>
</comments>
</file>

<file path=xl/sharedStrings.xml><?xml version="1.0" encoding="utf-8"?>
<sst xmlns="http://schemas.openxmlformats.org/spreadsheetml/2006/main" count="34" uniqueCount="25">
  <si>
    <t>Amplitude (%)</t>
    <phoneticPr fontId="1" type="noConversion"/>
  </si>
  <si>
    <t>SPL(dBA)</t>
    <phoneticPr fontId="1" type="noConversion"/>
  </si>
  <si>
    <t>SPL1(dBA)</t>
    <phoneticPr fontId="1" type="noConversion"/>
  </si>
  <si>
    <t>SPL2(dBA)</t>
    <phoneticPr fontId="1" type="noConversion"/>
  </si>
  <si>
    <t>SPLsoma</t>
    <phoneticPr fontId="1" type="noConversion"/>
  </si>
  <si>
    <t>SPLdif</t>
    <phoneticPr fontId="1" type="noConversion"/>
  </si>
  <si>
    <r>
      <t>W/m</t>
    </r>
    <r>
      <rPr>
        <vertAlign val="superscript"/>
        <sz val="10"/>
        <rFont val="Verdana"/>
      </rPr>
      <t>2</t>
    </r>
    <phoneticPr fontId="1" type="noConversion"/>
  </si>
  <si>
    <t>dB</t>
    <phoneticPr fontId="1" type="noConversion"/>
  </si>
  <si>
    <t>m</t>
    <phoneticPr fontId="1" type="noConversion"/>
  </si>
  <si>
    <t>W</t>
    <phoneticPr fontId="1" type="noConversion"/>
  </si>
  <si>
    <t>P1 =</t>
    <phoneticPr fontId="1" type="noConversion"/>
  </si>
  <si>
    <t>d1 =</t>
    <phoneticPr fontId="1" type="noConversion"/>
  </si>
  <si>
    <t>I1 =</t>
    <phoneticPr fontId="1" type="noConversion"/>
  </si>
  <si>
    <t>SIL1 =</t>
    <phoneticPr fontId="1" type="noConversion"/>
  </si>
  <si>
    <t>d2 =</t>
    <phoneticPr fontId="1" type="noConversion"/>
  </si>
  <si>
    <t>I2 =</t>
    <phoneticPr fontId="1" type="noConversion"/>
  </si>
  <si>
    <t>SIL2 =</t>
    <phoneticPr fontId="1" type="noConversion"/>
  </si>
  <si>
    <r>
      <t>D</t>
    </r>
    <r>
      <rPr>
        <sz val="10"/>
        <rFont val="Verdana"/>
      </rPr>
      <t>SPL =</t>
    </r>
    <phoneticPr fontId="1" type="noConversion"/>
  </si>
  <si>
    <t>p1 =</t>
    <phoneticPr fontId="1" type="noConversion"/>
  </si>
  <si>
    <t>Pa</t>
    <phoneticPr fontId="1" type="noConversion"/>
  </si>
  <si>
    <t>SPL1 =</t>
    <phoneticPr fontId="1" type="noConversion"/>
  </si>
  <si>
    <t>I0 =</t>
    <phoneticPr fontId="1" type="noConversion"/>
  </si>
  <si>
    <t>p0 =</t>
    <phoneticPr fontId="1" type="noConversion"/>
  </si>
  <si>
    <t>p2 =</t>
    <phoneticPr fontId="1" type="noConversion"/>
  </si>
  <si>
    <t>SPL2 =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</si>
</sst>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5"/>
      <name val="Symbol"/>
    </font>
    <font>
      <b/>
      <sz val="9"/>
      <color indexed="8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  <c:dispEq val="1"/>
            <c:trendlineLbl>
              <c:layout>
                <c:manualLayout>
                  <c:x val="0.387491469816273"/>
                  <c:y val="-0.0601246719160105"/>
                </c:manualLayout>
              </c:layout>
              <c:numFmt formatCode="General" sourceLinked="0"/>
            </c:trendlineLbl>
          </c:trendline>
          <c:xVal>
            <c:numRef>
              <c:f>Sheet1!$A$3:$A$12</c:f>
              <c:numCache>
                <c:formatCode>General</c:formatCode>
                <c:ptCount val="10"/>
                <c:pt idx="0">
                  <c:v>10.0</c:v>
                </c:pt>
                <c:pt idx="1">
                  <c:v>20.0</c:v>
                </c:pt>
                <c:pt idx="2">
                  <c:v>30.0</c:v>
                </c:pt>
                <c:pt idx="3">
                  <c:v>40.0</c:v>
                </c:pt>
                <c:pt idx="4">
                  <c:v>50.0</c:v>
                </c:pt>
                <c:pt idx="5">
                  <c:v>60.0</c:v>
                </c:pt>
                <c:pt idx="6">
                  <c:v>70.0</c:v>
                </c:pt>
                <c:pt idx="7">
                  <c:v>80.0</c:v>
                </c:pt>
                <c:pt idx="8">
                  <c:v>90.0</c:v>
                </c:pt>
                <c:pt idx="9">
                  <c:v>100.0</c:v>
                </c:pt>
              </c:numCache>
            </c:numRef>
          </c:xVal>
          <c:yVal>
            <c:numRef>
              <c:f>Sheet1!$B$3:$B$12</c:f>
              <c:numCache>
                <c:formatCode>General</c:formatCode>
                <c:ptCount val="10"/>
                <c:pt idx="0">
                  <c:v>41.8</c:v>
                </c:pt>
                <c:pt idx="1">
                  <c:v>45.0</c:v>
                </c:pt>
                <c:pt idx="2">
                  <c:v>48.0</c:v>
                </c:pt>
                <c:pt idx="3">
                  <c:v>50.2</c:v>
                </c:pt>
                <c:pt idx="4">
                  <c:v>51.5</c:v>
                </c:pt>
                <c:pt idx="5">
                  <c:v>53.0</c:v>
                </c:pt>
                <c:pt idx="6">
                  <c:v>54.6</c:v>
                </c:pt>
                <c:pt idx="7">
                  <c:v>55.4</c:v>
                </c:pt>
                <c:pt idx="8">
                  <c:v>56.7</c:v>
                </c:pt>
                <c:pt idx="9">
                  <c:v>57.0</c:v>
                </c:pt>
              </c:numCache>
            </c:numRef>
          </c:yVal>
        </c:ser>
        <c:axId val="563491064"/>
        <c:axId val="563479752"/>
      </c:scatterChart>
      <c:valAx>
        <c:axId val="563491064"/>
        <c:scaling>
          <c:orientation val="minMax"/>
        </c:scaling>
        <c:axPos val="b"/>
        <c:numFmt formatCode="General" sourceLinked="1"/>
        <c:tickLblPos val="nextTo"/>
        <c:crossAx val="563479752"/>
        <c:crosses val="autoZero"/>
        <c:crossBetween val="midCat"/>
      </c:valAx>
      <c:valAx>
        <c:axId val="563479752"/>
        <c:scaling>
          <c:logBase val="10.0"/>
          <c:orientation val="minMax"/>
          <c:min val="10.0"/>
        </c:scaling>
        <c:axPos val="l"/>
        <c:majorGridlines/>
        <c:numFmt formatCode="General" sourceLinked="1"/>
        <c:tickLblPos val="nextTo"/>
        <c:crossAx val="563491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63500</xdr:rowOff>
    </xdr:from>
    <xdr:to>
      <xdr:col>7</xdr:col>
      <xdr:colOff>285750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2"/>
  <sheetViews>
    <sheetView workbookViewId="0">
      <selection activeCell="B2" sqref="B2:B12"/>
    </sheetView>
  </sheetViews>
  <sheetFormatPr baseColWidth="10" defaultRowHeight="13"/>
  <cols>
    <col min="1" max="1" width="11.7109375" bestFit="1" customWidth="1"/>
  </cols>
  <sheetData>
    <row r="1" spans="1:2">
      <c r="A1" t="s">
        <v>0</v>
      </c>
      <c r="B1" t="s">
        <v>1</v>
      </c>
    </row>
    <row r="2" spans="1:2">
      <c r="A2">
        <v>0</v>
      </c>
      <c r="B2">
        <v>40.5</v>
      </c>
    </row>
    <row r="3" spans="1:2">
      <c r="A3">
        <v>10</v>
      </c>
      <c r="B3">
        <v>41.8</v>
      </c>
    </row>
    <row r="4" spans="1:2">
      <c r="A4">
        <v>20</v>
      </c>
      <c r="B4">
        <v>45</v>
      </c>
    </row>
    <row r="5" spans="1:2">
      <c r="A5">
        <v>30</v>
      </c>
      <c r="B5">
        <v>48</v>
      </c>
    </row>
    <row r="6" spans="1:2">
      <c r="A6">
        <v>40</v>
      </c>
      <c r="B6">
        <v>50.2</v>
      </c>
    </row>
    <row r="7" spans="1:2">
      <c r="A7">
        <v>50</v>
      </c>
      <c r="B7">
        <v>51.5</v>
      </c>
    </row>
    <row r="8" spans="1:2">
      <c r="A8">
        <v>60</v>
      </c>
      <c r="B8">
        <v>53</v>
      </c>
    </row>
    <row r="9" spans="1:2">
      <c r="A9">
        <v>70</v>
      </c>
      <c r="B9">
        <v>54.6</v>
      </c>
    </row>
    <row r="10" spans="1:2">
      <c r="A10">
        <v>80</v>
      </c>
      <c r="B10">
        <v>55.4</v>
      </c>
    </row>
    <row r="11" spans="1:2">
      <c r="A11">
        <v>90</v>
      </c>
      <c r="B11">
        <v>56.7</v>
      </c>
    </row>
    <row r="12" spans="1:2">
      <c r="A12">
        <v>100</v>
      </c>
      <c r="B12">
        <v>57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8"/>
  <sheetViews>
    <sheetView workbookViewId="0">
      <selection activeCell="A8" sqref="A8"/>
    </sheetView>
  </sheetViews>
  <sheetFormatPr baseColWidth="10" defaultRowHeight="13"/>
  <sheetData>
    <row r="1" spans="1:2">
      <c r="A1" t="s">
        <v>2</v>
      </c>
      <c r="B1" t="s">
        <v>3</v>
      </c>
    </row>
    <row r="2" spans="1:2">
      <c r="A2">
        <v>10</v>
      </c>
      <c r="B2">
        <v>20</v>
      </c>
    </row>
    <row r="4" spans="1:2">
      <c r="A4" t="s">
        <v>4</v>
      </c>
    </row>
    <row r="5" spans="1:2">
      <c r="A5">
        <f>10*LOG(POWER(10,A2/10)+POWER(10,B2/10))</f>
        <v>20.41392685158225</v>
      </c>
    </row>
    <row r="7" spans="1:2">
      <c r="A7" t="s">
        <v>5</v>
      </c>
    </row>
    <row r="8" spans="1:2">
      <c r="A8">
        <f>10*LOG(POWER(10,B2/10)-POWER(10,A2/10))</f>
        <v>19.542425094393248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7"/>
  <sheetViews>
    <sheetView tabSelected="1" workbookViewId="0"/>
  </sheetViews>
  <sheetFormatPr baseColWidth="10" defaultRowHeight="13"/>
  <cols>
    <col min="1" max="1" width="6.85546875" style="1" bestFit="1" customWidth="1"/>
    <col min="2" max="2" width="7.7109375" style="4" customWidth="1"/>
    <col min="3" max="3" width="5.28515625" style="3" bestFit="1" customWidth="1"/>
    <col min="5" max="5" width="7.7109375" style="1" customWidth="1"/>
    <col min="6" max="6" width="10.7109375" style="4"/>
    <col min="7" max="7" width="10.7109375" style="3"/>
  </cols>
  <sheetData>
    <row r="1" spans="1:7" ht="15">
      <c r="A1" s="1" t="s">
        <v>10</v>
      </c>
      <c r="B1" s="7">
        <v>10</v>
      </c>
      <c r="C1" s="3" t="s">
        <v>9</v>
      </c>
      <c r="E1" s="1" t="s">
        <v>21</v>
      </c>
      <c r="F1" s="10">
        <v>9.9999999999999998E-13</v>
      </c>
      <c r="G1" s="3" t="s">
        <v>6</v>
      </c>
    </row>
    <row r="2" spans="1:7">
      <c r="A2" s="1" t="s">
        <v>11</v>
      </c>
      <c r="B2" s="7">
        <v>4</v>
      </c>
      <c r="C2" s="3" t="s">
        <v>8</v>
      </c>
      <c r="E2" s="1" t="s">
        <v>22</v>
      </c>
      <c r="F2" s="10">
        <v>2.0000000000000002E-5</v>
      </c>
      <c r="G2" s="3" t="s">
        <v>19</v>
      </c>
    </row>
    <row r="3" spans="1:7">
      <c r="B3" s="2"/>
    </row>
    <row r="4" spans="1:7" ht="15">
      <c r="A4" s="1" t="s">
        <v>12</v>
      </c>
      <c r="B4" s="9">
        <f>B$1/(4*PI()*B2*B2)</f>
        <v>4.9735919716217297E-2</v>
      </c>
      <c r="C4" s="3" t="s">
        <v>6</v>
      </c>
    </row>
    <row r="5" spans="1:7">
      <c r="A5" s="1" t="s">
        <v>13</v>
      </c>
      <c r="B5" s="2">
        <f>10*LOG(B4/F$1)</f>
        <v>106.96670153321978</v>
      </c>
      <c r="C5" s="3" t="s">
        <v>7</v>
      </c>
    </row>
    <row r="6" spans="1:7">
      <c r="A6" s="1" t="s">
        <v>18</v>
      </c>
      <c r="B6" s="2">
        <f>F$2*SQRT(B4/F$1)</f>
        <v>4.4603102903819289</v>
      </c>
      <c r="C6" s="3" t="s">
        <v>19</v>
      </c>
    </row>
    <row r="7" spans="1:7">
      <c r="A7" s="1" t="s">
        <v>20</v>
      </c>
      <c r="B7" s="2">
        <f>20*LOG(B6/F$2)</f>
        <v>106.96670153321978</v>
      </c>
      <c r="C7" s="3" t="s">
        <v>7</v>
      </c>
    </row>
    <row r="8" spans="1:7">
      <c r="B8" s="2"/>
    </row>
    <row r="10" spans="1:7">
      <c r="A10" s="1" t="s">
        <v>14</v>
      </c>
      <c r="B10" s="8">
        <v>2</v>
      </c>
      <c r="C10" s="3" t="s">
        <v>8</v>
      </c>
    </row>
    <row r="12" spans="1:7" ht="15">
      <c r="A12" s="1" t="s">
        <v>15</v>
      </c>
      <c r="B12" s="9">
        <f>B$1/(4*PI()*B10*B10)</f>
        <v>0.19894367886486919</v>
      </c>
      <c r="C12" s="3" t="s">
        <v>6</v>
      </c>
    </row>
    <row r="13" spans="1:7">
      <c r="A13" s="1" t="s">
        <v>16</v>
      </c>
      <c r="B13" s="2">
        <f>10*LOG(B12/F$1)</f>
        <v>112.9873014464994</v>
      </c>
      <c r="C13" s="3" t="s">
        <v>7</v>
      </c>
    </row>
    <row r="14" spans="1:7">
      <c r="A14" s="1" t="s">
        <v>23</v>
      </c>
      <c r="B14" s="2">
        <f>F$2*SQRT(B12/F$1)</f>
        <v>8.9206205807638579</v>
      </c>
      <c r="C14" s="3" t="s">
        <v>19</v>
      </c>
    </row>
    <row r="15" spans="1:7">
      <c r="A15" s="1" t="s">
        <v>24</v>
      </c>
      <c r="B15" s="2">
        <f>20*LOG(B14/F$2)</f>
        <v>112.9873014464994</v>
      </c>
      <c r="C15" s="3" t="s">
        <v>7</v>
      </c>
    </row>
    <row r="17" spans="1:3" ht="16">
      <c r="A17" s="5" t="s">
        <v>17</v>
      </c>
      <c r="B17" s="6">
        <f>B13-B5</f>
        <v>6.0205999132796251</v>
      </c>
      <c r="C17" s="3" t="s">
        <v>7</v>
      </c>
    </row>
  </sheetData>
  <sheetCalcPr fullCalcOnLoad="1"/>
  <phoneticPr fontId="1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G</dc:creator>
  <cp:lastModifiedBy>G G</cp:lastModifiedBy>
  <dcterms:created xsi:type="dcterms:W3CDTF">2012-05-22T16:46:22Z</dcterms:created>
  <dcterms:modified xsi:type="dcterms:W3CDTF">2012-05-31T18:23:37Z</dcterms:modified>
</cp:coreProperties>
</file>